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<sst xmlns="http://schemas.openxmlformats.org/spreadsheetml/2006/main" count="80" uniqueCount="80">
  <si>
    <t>model</t>
  </si>
  <si>
    <t>Rated power</t>
  </si>
  <si>
    <t>Rated current</t>
  </si>
  <si>
    <t>Synchronization speed</t>
  </si>
  <si>
    <t>Rated Torque</t>
  </si>
  <si>
    <t>Rated efficiency</t>
  </si>
  <si>
    <t>Rated Power Factor</t>
  </si>
  <si>
    <t>Involving torque multiples</t>
  </si>
  <si>
    <t>Out-of-step torque multiple</t>
  </si>
  <si>
    <t>Plugging torque multiple</t>
  </si>
  <si>
    <t>Turn-off current multiple</t>
  </si>
  <si>
    <t>Weight</t>
  </si>
  <si>
    <t>（kW）</t>
  </si>
  <si>
    <t>380V</t>
  </si>
  <si>
    <t>660V</t>
  </si>
  <si>
    <t>1140V</t>
  </si>
  <si>
    <t>(r/min)</t>
  </si>
  <si>
    <t>（N*m）</t>
  </si>
  <si>
    <t>(%)</t>
  </si>
  <si>
    <t>(kg)</t>
  </si>
  <si>
    <t>（A）</t>
  </si>
  <si>
    <t>TYB132S-4</t>
  </si>
  <si>
    <t>TYB132M-4</t>
  </si>
  <si>
    <t>TYB160M-4</t>
  </si>
  <si>
    <t>TYB160L-4</t>
  </si>
  <si>
    <t>TYB180M-4</t>
  </si>
  <si>
    <t>TYB180L-4</t>
  </si>
  <si>
    <t>TYB200L-4</t>
  </si>
  <si>
    <t>TYB225S-4</t>
  </si>
  <si>
    <t>TYB225M-4</t>
  </si>
  <si>
    <t>TYB250M-4</t>
  </si>
  <si>
    <t>TYB280S-4</t>
  </si>
  <si>
    <t>TYB280M-4</t>
  </si>
  <si>
    <t>TYB315S-4</t>
  </si>
  <si>
    <t>TYB315M-4</t>
  </si>
  <si>
    <t>TYB315L1-4</t>
  </si>
  <si>
    <t>TYB315L2-4</t>
  </si>
  <si>
    <t>TYB355M1-4</t>
  </si>
  <si>
    <t>TYB355M2-4</t>
  </si>
  <si>
    <t>TYB355L1-4</t>
  </si>
  <si>
    <t>TYB355L2-4</t>
  </si>
  <si>
    <t>TYB132S-6</t>
  </si>
  <si>
    <t>TYB132M1-6</t>
  </si>
  <si>
    <t>TYB132M2-6</t>
  </si>
  <si>
    <t>TYB160M-6</t>
  </si>
  <si>
    <t>TYB160L-6</t>
  </si>
  <si>
    <t>TYB180L-6</t>
  </si>
  <si>
    <t>TYB200L1-6</t>
  </si>
  <si>
    <t>TYB200L2-6</t>
  </si>
  <si>
    <t>TYB225M-6</t>
  </si>
  <si>
    <t>TYB250M-6</t>
  </si>
  <si>
    <t>TYB280S-6</t>
  </si>
  <si>
    <t>TYB280M-6</t>
  </si>
  <si>
    <t>TYB315S-6</t>
  </si>
  <si>
    <t>TYB315M-6</t>
  </si>
  <si>
    <t>TYB315L1-6</t>
  </si>
  <si>
    <t>TYB315L2-6</t>
  </si>
  <si>
    <t>TYB355S-6</t>
  </si>
  <si>
    <t>TYB355M1-6</t>
  </si>
  <si>
    <t>TYB355M2-6</t>
  </si>
  <si>
    <t>TYB355L1-6</t>
  </si>
  <si>
    <t>TYB355L2-6</t>
  </si>
  <si>
    <t>TYB160M1-8</t>
  </si>
  <si>
    <t>TYB160M2-8</t>
  </si>
  <si>
    <t>TYB160L-8</t>
  </si>
  <si>
    <t>TYB180L-8</t>
  </si>
  <si>
    <t>TYB200L-8</t>
  </si>
  <si>
    <t>TYB225S-8</t>
  </si>
  <si>
    <t>TYB225M-8</t>
  </si>
  <si>
    <t>TYB250M-8</t>
  </si>
  <si>
    <t>TYB280S-8</t>
  </si>
  <si>
    <t>TYB280M-8</t>
  </si>
  <si>
    <t>TYB315S-8</t>
  </si>
  <si>
    <t>TYB315M-8</t>
  </si>
  <si>
    <t>TYB315L1-8</t>
  </si>
  <si>
    <t>TYB315L2-8</t>
  </si>
  <si>
    <t>TYB355S-8</t>
  </si>
  <si>
    <t>TYB355M-8</t>
  </si>
  <si>
    <t>TYB355L1-8</t>
  </si>
  <si>
    <t>TYB355L2-8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</si>
</sst>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5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2" fillId="0" borderId="9" xfId="0" applyFont="1" applyFill="1" applyBorder="1" applyAlignment="1">
      <alignment horizontal="center" vertical="center" wrapText="1" shrinkToFit="1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76" fontId="22" fillId="0" borderId="9" xfId="0" applyNumberFormat="1" applyFont="1" applyFill="1" applyBorder="1" applyAlignment="1">
      <alignment horizontal="center" vertical="center" wrapText="1" shrinkToFit="1"/>
    </xf>
    <xf numFmtId="177" fontId="22" fillId="0" borderId="9" xfId="0" applyNumberFormat="1" applyFont="1" applyFill="1" applyBorder="1" applyAlignment="1">
      <alignment horizontal="center" vertical="center" wrapText="1" shrinkToFit="1"/>
    </xf>
    <xf numFmtId="0" fontId="22" fillId="0" borderId="9" xfId="0" applyFont="1" applyFill="1" applyBorder="1" applyAlignment="1">
      <alignment horizontal="center" vertical="center" shrinkToFit="1"/>
    </xf>
    <xf numFmtId="0" fontId="22" fillId="0" borderId="13" xfId="0" applyFont="1" applyFill="1" applyBorder="1" applyAlignment="1">
      <alignment horizontal="center" vertical="center" shrinkToFit="1"/>
    </xf>
    <xf numFmtId="177" fontId="22" fillId="0" borderId="9" xfId="0" applyNumberFormat="1" applyFont="1" applyFill="1" applyBorder="1" applyAlignment="1">
      <alignment horizontal="center" vertical="center" shrinkToFit="1"/>
    </xf>
    <xf numFmtId="176" fontId="22" fillId="0" borderId="13" xfId="0" applyNumberFormat="1" applyFont="1" applyFill="1" applyBorder="1" applyAlignment="1">
      <alignment horizontal="center" vertical="center" shrinkToFit="1"/>
    </xf>
    <xf numFmtId="177" fontId="22" fillId="0" borderId="13" xfId="0" applyNumberFormat="1" applyFont="1" applyFill="1" applyBorder="1" applyAlignment="1">
      <alignment horizontal="center" vertical="center" wrapText="1" shrinkToFit="1"/>
    </xf>
    <xf numFmtId="0" fontId="22" fillId="0" borderId="14" xfId="0" applyFont="1" applyFill="1" applyBorder="1" applyAlignment="1">
      <alignment horizontal="center" vertical="center" shrinkToFit="1"/>
    </xf>
    <xf numFmtId="177" fontId="22" fillId="0" borderId="10" xfId="0" applyNumberFormat="1" applyFont="1" applyFill="1" applyBorder="1" applyAlignment="1">
      <alignment horizontal="center" vertical="center" shrinkToFit="1"/>
    </xf>
    <xf numFmtId="177" fontId="22" fillId="0" borderId="11" xfId="0" applyNumberFormat="1" applyFont="1" applyFill="1" applyBorder="1" applyAlignment="1">
      <alignment horizontal="center" vertical="center" shrinkToFit="1"/>
    </xf>
    <xf numFmtId="177" fontId="22" fillId="0" borderId="12" xfId="0" applyNumberFormat="1" applyFont="1" applyFill="1" applyBorder="1" applyAlignment="1">
      <alignment horizontal="center" vertical="center" shrinkToFit="1"/>
    </xf>
    <xf numFmtId="176" fontId="22" fillId="0" borderId="14" xfId="0" applyNumberFormat="1" applyFont="1" applyFill="1" applyBorder="1" applyAlignment="1">
      <alignment horizontal="center" vertical="center" shrinkToFit="1"/>
    </xf>
    <xf numFmtId="177" fontId="22" fillId="0" borderId="14" xfId="0" applyNumberFormat="1" applyFont="1" applyFill="1" applyBorder="1" applyAlignment="1">
      <alignment horizontal="center" vertical="center" wrapText="1" shrinkToFit="1"/>
    </xf>
    <xf numFmtId="0" fontId="42" fillId="0" borderId="9" xfId="0" applyFont="1" applyFill="1" applyBorder="1" applyAlignment="1">
      <alignment horizontal="center" vertical="center" shrinkToFit="1"/>
    </xf>
    <xf numFmtId="0" fontId="42" fillId="0" borderId="9" xfId="0" applyFont="1" applyFill="1" applyBorder="1" applyAlignment="1">
      <alignment horizontal="center" vertical="center" shrinkToFit="1"/>
    </xf>
    <xf numFmtId="177" fontId="42" fillId="0" borderId="9" xfId="0" applyNumberFormat="1" applyFont="1" applyFill="1" applyBorder="1" applyAlignment="1">
      <alignment horizontal="center" vertical="center" shrinkToFit="1"/>
    </xf>
    <xf numFmtId="176" fontId="42" fillId="0" borderId="9" xfId="0" applyNumberFormat="1" applyFont="1" applyFill="1" applyBorder="1" applyAlignment="1">
      <alignment horizontal="center" vertical="center" shrinkToFit="1"/>
    </xf>
    <xf numFmtId="178" fontId="22" fillId="0" borderId="9" xfId="0" applyNumberFormat="1" applyFont="1" applyFill="1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178" fontId="42" fillId="0" borderId="9" xfId="0" applyNumberFormat="1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 wrapText="1"/>
    </xf>
    <xf numFmtId="0" fontId="42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SheetLayoutView="100" workbookViewId="0" topLeftCell="A1">
      <selection activeCell="P3" sqref="P3"/>
    </sheetView>
  </sheetViews>
  <sheetFormatPr defaultColWidth="9.00390625" defaultRowHeight="14.25"/>
  <cols>
    <col min="6" max="6" width="16.375" style="0" customWidth="1"/>
    <col min="8" max="8" width="12.50390625" style="0" customWidth="1"/>
    <col min="10" max="10" width="12.875" style="0" customWidth="1"/>
  </cols>
  <sheetData>
    <row r="1" spans="1:14" ht="40.5">
      <c r="A1" s="1" t="s">
        <v>0</v>
      </c>
      <c r="B1" s="1" t="s">
        <v>1</v>
      </c>
      <c r="C1" s="2" t="s">
        <v>2</v>
      </c>
      <c r="D1" s="3"/>
      <c r="E1" s="4"/>
      <c r="F1" s="1" t="s">
        <v>3</v>
      </c>
      <c r="G1" s="5" t="s">
        <v>4</v>
      </c>
      <c r="H1" s="6" t="s">
        <v>5</v>
      </c>
      <c r="I1" s="22" t="s">
        <v>6</v>
      </c>
      <c r="J1" s="23" t="s">
        <v>7</v>
      </c>
      <c r="K1" s="23" t="s">
        <v>8</v>
      </c>
      <c r="L1" s="23" t="s">
        <v>9</v>
      </c>
      <c r="M1" s="23" t="s">
        <v>10</v>
      </c>
      <c r="N1" s="1" t="s">
        <v>11</v>
      </c>
    </row>
    <row r="2" spans="1:14" ht="14.25">
      <c r="A2" s="7"/>
      <c r="B2" s="8" t="s">
        <v>12</v>
      </c>
      <c r="C2" s="9" t="s">
        <v>13</v>
      </c>
      <c r="D2" s="9" t="s">
        <v>14</v>
      </c>
      <c r="E2" s="9" t="s">
        <v>15</v>
      </c>
      <c r="F2" s="8" t="s">
        <v>16</v>
      </c>
      <c r="G2" s="10" t="s">
        <v>17</v>
      </c>
      <c r="H2" s="11" t="s">
        <v>18</v>
      </c>
      <c r="I2" s="22"/>
      <c r="J2" s="23"/>
      <c r="K2" s="23"/>
      <c r="L2" s="23"/>
      <c r="M2" s="23"/>
      <c r="N2" s="8" t="s">
        <v>19</v>
      </c>
    </row>
    <row r="3" spans="1:14" ht="14.25">
      <c r="A3" s="7"/>
      <c r="B3" s="12"/>
      <c r="C3" s="13" t="s">
        <v>20</v>
      </c>
      <c r="D3" s="14"/>
      <c r="E3" s="15"/>
      <c r="F3" s="12"/>
      <c r="G3" s="16"/>
      <c r="H3" s="17"/>
      <c r="I3" s="22"/>
      <c r="J3" s="23"/>
      <c r="K3" s="23"/>
      <c r="L3" s="23"/>
      <c r="M3" s="23"/>
      <c r="N3" s="12"/>
    </row>
    <row r="4" spans="1:14" ht="14.25">
      <c r="A4" s="18" t="s">
        <v>21</v>
      </c>
      <c r="B4" s="19">
        <v>5.5</v>
      </c>
      <c r="C4" s="20">
        <f aca="true" t="shared" si="0" ref="C4:C62">B4/(380*SQRT(3)*I4*H4*0.01)*1000</f>
        <v>9.451214118613153</v>
      </c>
      <c r="D4" s="20">
        <f aca="true" t="shared" si="1" ref="D4:D62">B4/(660*SQRT(3)*I4*H4*0.01)*1000</f>
        <v>5.441608128898482</v>
      </c>
      <c r="E4" s="20">
        <f aca="true" t="shared" si="2" ref="E4:E62">B4/(1140*SQRT(3)*I4*H4*0.01)*1000</f>
        <v>3.1504047062043847</v>
      </c>
      <c r="F4" s="19">
        <v>1500</v>
      </c>
      <c r="G4" s="21">
        <f aca="true" t="shared" si="3" ref="G4:G62">9550*B4/F4</f>
        <v>35.016666666666666</v>
      </c>
      <c r="H4" s="20">
        <v>92.1</v>
      </c>
      <c r="I4" s="24">
        <v>0.96</v>
      </c>
      <c r="J4" s="25">
        <v>1.2</v>
      </c>
      <c r="K4" s="26">
        <v>1.6</v>
      </c>
      <c r="L4" s="26">
        <v>2.3</v>
      </c>
      <c r="M4" s="26">
        <v>9</v>
      </c>
      <c r="N4" s="19">
        <v>93</v>
      </c>
    </row>
    <row r="5" spans="1:14" ht="14.25">
      <c r="A5" s="19" t="s">
        <v>22</v>
      </c>
      <c r="B5" s="19">
        <v>7.5</v>
      </c>
      <c r="C5" s="20">
        <f t="shared" si="0"/>
        <v>12.818429515868909</v>
      </c>
      <c r="D5" s="20">
        <f t="shared" si="1"/>
        <v>7.380307903076039</v>
      </c>
      <c r="E5" s="20">
        <f t="shared" si="2"/>
        <v>4.272809838622971</v>
      </c>
      <c r="F5" s="19">
        <v>1500</v>
      </c>
      <c r="G5" s="21">
        <f t="shared" si="3"/>
        <v>47.75</v>
      </c>
      <c r="H5" s="20">
        <v>92.6</v>
      </c>
      <c r="I5" s="24">
        <v>0.96</v>
      </c>
      <c r="J5" s="25">
        <v>1.2</v>
      </c>
      <c r="K5" s="26">
        <v>1.6</v>
      </c>
      <c r="L5" s="26">
        <v>2.3</v>
      </c>
      <c r="M5" s="26">
        <v>9</v>
      </c>
      <c r="N5" s="19">
        <v>106</v>
      </c>
    </row>
    <row r="6" spans="1:14" ht="14.25">
      <c r="A6" s="19" t="s">
        <v>23</v>
      </c>
      <c r="B6" s="19">
        <v>11</v>
      </c>
      <c r="C6" s="20">
        <f t="shared" si="0"/>
        <v>18.599504707783577</v>
      </c>
      <c r="D6" s="20">
        <f t="shared" si="1"/>
        <v>10.70880574084509</v>
      </c>
      <c r="E6" s="20">
        <f t="shared" si="2"/>
        <v>6.199834902594525</v>
      </c>
      <c r="F6" s="19">
        <v>1500</v>
      </c>
      <c r="G6" s="21">
        <f t="shared" si="3"/>
        <v>70.03333333333333</v>
      </c>
      <c r="H6" s="20">
        <v>93.6</v>
      </c>
      <c r="I6" s="24">
        <v>0.96</v>
      </c>
      <c r="J6" s="25">
        <v>1.2</v>
      </c>
      <c r="K6" s="26">
        <v>1.6</v>
      </c>
      <c r="L6" s="26">
        <v>2.2</v>
      </c>
      <c r="M6" s="26">
        <v>9</v>
      </c>
      <c r="N6" s="19">
        <v>136</v>
      </c>
    </row>
    <row r="7" spans="1:14" ht="14.25">
      <c r="A7" s="19" t="s">
        <v>24</v>
      </c>
      <c r="B7" s="19">
        <v>15</v>
      </c>
      <c r="C7" s="20">
        <f t="shared" si="0"/>
        <v>25.25503347169066</v>
      </c>
      <c r="D7" s="20">
        <f t="shared" si="1"/>
        <v>14.540776847337046</v>
      </c>
      <c r="E7" s="20">
        <f t="shared" si="2"/>
        <v>8.418344490563554</v>
      </c>
      <c r="F7" s="19">
        <v>1500</v>
      </c>
      <c r="G7" s="21">
        <f t="shared" si="3"/>
        <v>95.5</v>
      </c>
      <c r="H7" s="20">
        <v>94</v>
      </c>
      <c r="I7" s="24">
        <v>0.96</v>
      </c>
      <c r="J7" s="25">
        <v>1.2</v>
      </c>
      <c r="K7" s="26">
        <v>1.6</v>
      </c>
      <c r="L7" s="26">
        <v>2.2</v>
      </c>
      <c r="M7" s="26">
        <v>9</v>
      </c>
      <c r="N7" s="19">
        <v>146</v>
      </c>
    </row>
    <row r="8" spans="1:14" ht="14.25">
      <c r="A8" s="19" t="s">
        <v>25</v>
      </c>
      <c r="B8" s="19">
        <v>18.5</v>
      </c>
      <c r="C8" s="20">
        <f t="shared" si="0"/>
        <v>31.048782755228032</v>
      </c>
      <c r="D8" s="20">
        <f t="shared" si="1"/>
        <v>17.876571889373718</v>
      </c>
      <c r="E8" s="20">
        <f t="shared" si="2"/>
        <v>10.34959425174268</v>
      </c>
      <c r="F8" s="19">
        <v>1500</v>
      </c>
      <c r="G8" s="21">
        <f t="shared" si="3"/>
        <v>117.78333333333333</v>
      </c>
      <c r="H8" s="20">
        <v>94.3</v>
      </c>
      <c r="I8" s="24">
        <v>0.96</v>
      </c>
      <c r="J8" s="25">
        <v>1.2</v>
      </c>
      <c r="K8" s="26">
        <v>1.6</v>
      </c>
      <c r="L8" s="26">
        <v>2.2</v>
      </c>
      <c r="M8" s="26">
        <v>9</v>
      </c>
      <c r="N8" s="19">
        <v>185</v>
      </c>
    </row>
    <row r="9" spans="1:14" ht="14.25">
      <c r="A9" s="19" t="s">
        <v>26</v>
      </c>
      <c r="B9" s="19">
        <v>22</v>
      </c>
      <c r="C9" s="20">
        <f t="shared" si="0"/>
        <v>36.766919549071645</v>
      </c>
      <c r="D9" s="20">
        <f t="shared" si="1"/>
        <v>21.168832467647313</v>
      </c>
      <c r="E9" s="20">
        <f t="shared" si="2"/>
        <v>12.255639849690551</v>
      </c>
      <c r="F9" s="19">
        <v>1500</v>
      </c>
      <c r="G9" s="21">
        <f t="shared" si="3"/>
        <v>140.06666666666666</v>
      </c>
      <c r="H9" s="20">
        <v>94.7</v>
      </c>
      <c r="I9" s="24">
        <v>0.96</v>
      </c>
      <c r="J9" s="25">
        <v>1.2</v>
      </c>
      <c r="K9" s="26">
        <v>1.6</v>
      </c>
      <c r="L9" s="26">
        <v>2.2</v>
      </c>
      <c r="M9" s="26">
        <v>9</v>
      </c>
      <c r="N9" s="19">
        <v>215</v>
      </c>
    </row>
    <row r="10" spans="1:14" ht="14.25">
      <c r="A10" s="19" t="s">
        <v>27</v>
      </c>
      <c r="B10" s="19">
        <v>30</v>
      </c>
      <c r="C10" s="20">
        <f t="shared" si="0"/>
        <v>49.97838202818783</v>
      </c>
      <c r="D10" s="20">
        <f t="shared" si="1"/>
        <v>28.775432076835415</v>
      </c>
      <c r="E10" s="20">
        <f t="shared" si="2"/>
        <v>16.65946067606261</v>
      </c>
      <c r="F10" s="19">
        <v>1500</v>
      </c>
      <c r="G10" s="21">
        <f t="shared" si="3"/>
        <v>191</v>
      </c>
      <c r="H10" s="20">
        <v>95</v>
      </c>
      <c r="I10" s="24">
        <v>0.96</v>
      </c>
      <c r="J10" s="25">
        <v>1.2</v>
      </c>
      <c r="K10" s="26">
        <v>1.6</v>
      </c>
      <c r="L10" s="26">
        <v>2.2</v>
      </c>
      <c r="M10" s="26">
        <v>9</v>
      </c>
      <c r="N10" s="19">
        <v>269</v>
      </c>
    </row>
    <row r="11" spans="1:14" ht="14.25">
      <c r="A11" s="19" t="s">
        <v>28</v>
      </c>
      <c r="B11" s="19">
        <v>37</v>
      </c>
      <c r="C11" s="20">
        <f t="shared" si="0"/>
        <v>61.445964613179505</v>
      </c>
      <c r="D11" s="20">
        <f t="shared" si="1"/>
        <v>35.377979625770024</v>
      </c>
      <c r="E11" s="20">
        <f t="shared" si="2"/>
        <v>20.481988204393172</v>
      </c>
      <c r="F11" s="19">
        <v>1500</v>
      </c>
      <c r="G11" s="21">
        <f t="shared" si="3"/>
        <v>235.56666666666666</v>
      </c>
      <c r="H11" s="20">
        <v>95.3</v>
      </c>
      <c r="I11" s="24">
        <v>0.96</v>
      </c>
      <c r="J11" s="25">
        <v>1.2</v>
      </c>
      <c r="K11" s="26">
        <v>1.6</v>
      </c>
      <c r="L11" s="26">
        <v>2.2</v>
      </c>
      <c r="M11" s="26">
        <v>9</v>
      </c>
      <c r="N11" s="19">
        <v>366</v>
      </c>
    </row>
    <row r="12" spans="1:14" ht="14.25">
      <c r="A12" s="19" t="s">
        <v>29</v>
      </c>
      <c r="B12" s="19">
        <v>45</v>
      </c>
      <c r="C12" s="20">
        <f t="shared" si="0"/>
        <v>74.49706526168166</v>
      </c>
      <c r="D12" s="20">
        <f t="shared" si="1"/>
        <v>42.89224969611974</v>
      </c>
      <c r="E12" s="20">
        <f t="shared" si="2"/>
        <v>24.83235508722722</v>
      </c>
      <c r="F12" s="19">
        <v>1500</v>
      </c>
      <c r="G12" s="21">
        <f t="shared" si="3"/>
        <v>286.5</v>
      </c>
      <c r="H12" s="20">
        <v>95.6</v>
      </c>
      <c r="I12" s="24">
        <v>0.96</v>
      </c>
      <c r="J12" s="25">
        <v>1.2</v>
      </c>
      <c r="K12" s="26">
        <v>1.6</v>
      </c>
      <c r="L12" s="26">
        <v>2.2</v>
      </c>
      <c r="M12" s="26">
        <v>9</v>
      </c>
      <c r="N12" s="19">
        <v>385</v>
      </c>
    </row>
    <row r="13" spans="1:14" ht="14.25">
      <c r="A13" s="19" t="s">
        <v>30</v>
      </c>
      <c r="B13" s="19">
        <v>55</v>
      </c>
      <c r="C13" s="20">
        <f t="shared" si="0"/>
        <v>90.86188103593645</v>
      </c>
      <c r="D13" s="20">
        <f t="shared" si="1"/>
        <v>52.314416354024026</v>
      </c>
      <c r="E13" s="20">
        <f t="shared" si="2"/>
        <v>30.28729367864549</v>
      </c>
      <c r="F13" s="19">
        <v>1500</v>
      </c>
      <c r="G13" s="21">
        <f t="shared" si="3"/>
        <v>350.1666666666667</v>
      </c>
      <c r="H13" s="20">
        <v>95.8</v>
      </c>
      <c r="I13" s="24">
        <v>0.96</v>
      </c>
      <c r="J13" s="25">
        <v>1.2</v>
      </c>
      <c r="K13" s="26">
        <v>1.6</v>
      </c>
      <c r="L13" s="26">
        <v>2.2</v>
      </c>
      <c r="M13" s="26">
        <v>9</v>
      </c>
      <c r="N13" s="19">
        <v>445</v>
      </c>
    </row>
    <row r="14" spans="1:14" ht="14.25">
      <c r="A14" s="19" t="s">
        <v>31</v>
      </c>
      <c r="B14" s="19">
        <v>75</v>
      </c>
      <c r="C14" s="20">
        <f t="shared" si="0"/>
        <v>123.64443470515218</v>
      </c>
      <c r="D14" s="20">
        <f t="shared" si="1"/>
        <v>71.18921998175428</v>
      </c>
      <c r="E14" s="20">
        <f t="shared" si="2"/>
        <v>41.214811568384064</v>
      </c>
      <c r="F14" s="19">
        <v>1500</v>
      </c>
      <c r="G14" s="21">
        <f t="shared" si="3"/>
        <v>477.5</v>
      </c>
      <c r="H14" s="20">
        <v>96</v>
      </c>
      <c r="I14" s="24">
        <v>0.96</v>
      </c>
      <c r="J14" s="25">
        <v>1.2</v>
      </c>
      <c r="K14" s="26">
        <v>1.6</v>
      </c>
      <c r="L14" s="26">
        <v>2.2</v>
      </c>
      <c r="M14" s="26">
        <v>9</v>
      </c>
      <c r="N14" s="19">
        <v>646</v>
      </c>
    </row>
    <row r="15" spans="1:14" ht="14.25">
      <c r="A15" s="19" t="s">
        <v>32</v>
      </c>
      <c r="B15" s="19">
        <v>90</v>
      </c>
      <c r="C15" s="20">
        <f t="shared" si="0"/>
        <v>148.06485320201173</v>
      </c>
      <c r="D15" s="20">
        <f t="shared" si="1"/>
        <v>85.24946093449161</v>
      </c>
      <c r="E15" s="20">
        <f t="shared" si="2"/>
        <v>49.354951067337254</v>
      </c>
      <c r="F15" s="19">
        <v>1500</v>
      </c>
      <c r="G15" s="21">
        <f t="shared" si="3"/>
        <v>573</v>
      </c>
      <c r="H15" s="20">
        <v>96.2</v>
      </c>
      <c r="I15" s="24">
        <v>0.96</v>
      </c>
      <c r="J15" s="25">
        <v>1.2</v>
      </c>
      <c r="K15" s="26">
        <v>1.6</v>
      </c>
      <c r="L15" s="26">
        <v>2.2</v>
      </c>
      <c r="M15" s="26">
        <v>9</v>
      </c>
      <c r="N15" s="19">
        <v>711</v>
      </c>
    </row>
    <row r="16" spans="1:14" ht="14.25">
      <c r="A16" s="19" t="s">
        <v>33</v>
      </c>
      <c r="B16" s="19">
        <v>110</v>
      </c>
      <c r="C16" s="20">
        <f t="shared" si="0"/>
        <v>180.59270131208947</v>
      </c>
      <c r="D16" s="20">
        <f t="shared" si="1"/>
        <v>103.9776159069606</v>
      </c>
      <c r="E16" s="20">
        <f t="shared" si="2"/>
        <v>60.19756710402984</v>
      </c>
      <c r="F16" s="19">
        <v>1500</v>
      </c>
      <c r="G16" s="21">
        <f t="shared" si="3"/>
        <v>700.3333333333334</v>
      </c>
      <c r="H16" s="20">
        <v>96.4</v>
      </c>
      <c r="I16" s="24">
        <v>0.96</v>
      </c>
      <c r="J16" s="25">
        <v>1.2</v>
      </c>
      <c r="K16" s="26">
        <v>1.6</v>
      </c>
      <c r="L16" s="26">
        <v>2.1</v>
      </c>
      <c r="M16" s="26">
        <v>9</v>
      </c>
      <c r="N16" s="19">
        <v>956</v>
      </c>
    </row>
    <row r="17" spans="1:14" ht="14.25">
      <c r="A17" s="19" t="s">
        <v>34</v>
      </c>
      <c r="B17" s="19">
        <v>132</v>
      </c>
      <c r="C17" s="20">
        <f t="shared" si="0"/>
        <v>216.48667033971518</v>
      </c>
      <c r="D17" s="20">
        <f t="shared" si="1"/>
        <v>124.64384049862387</v>
      </c>
      <c r="E17" s="20">
        <f t="shared" si="2"/>
        <v>72.16222344657172</v>
      </c>
      <c r="F17" s="19">
        <v>1500</v>
      </c>
      <c r="G17" s="21">
        <f t="shared" si="3"/>
        <v>840.4</v>
      </c>
      <c r="H17" s="20">
        <v>96.5</v>
      </c>
      <c r="I17" s="24">
        <v>0.96</v>
      </c>
      <c r="J17" s="25">
        <v>1.2</v>
      </c>
      <c r="K17" s="26">
        <v>1.6</v>
      </c>
      <c r="L17" s="26">
        <v>2.1</v>
      </c>
      <c r="M17" s="26">
        <v>9</v>
      </c>
      <c r="N17" s="19">
        <v>1073</v>
      </c>
    </row>
    <row r="18" spans="1:14" ht="14.25">
      <c r="A18" s="19" t="s">
        <v>35</v>
      </c>
      <c r="B18" s="19">
        <v>160</v>
      </c>
      <c r="C18" s="20">
        <f t="shared" si="0"/>
        <v>262.40808526026075</v>
      </c>
      <c r="D18" s="20">
        <f t="shared" si="1"/>
        <v>151.083443028635</v>
      </c>
      <c r="E18" s="20">
        <f t="shared" si="2"/>
        <v>87.46936175342027</v>
      </c>
      <c r="F18" s="19">
        <v>1500</v>
      </c>
      <c r="G18" s="21">
        <f t="shared" si="3"/>
        <v>1018.6666666666666</v>
      </c>
      <c r="H18" s="20">
        <v>96.5</v>
      </c>
      <c r="I18" s="24">
        <v>0.96</v>
      </c>
      <c r="J18" s="25">
        <v>1.2</v>
      </c>
      <c r="K18" s="26">
        <v>1.6</v>
      </c>
      <c r="L18" s="26">
        <v>2.1</v>
      </c>
      <c r="M18" s="26">
        <v>9</v>
      </c>
      <c r="N18" s="19">
        <v>1174</v>
      </c>
    </row>
    <row r="19" spans="1:14" ht="14.25">
      <c r="A19" s="19" t="s">
        <v>36</v>
      </c>
      <c r="B19" s="19">
        <v>200</v>
      </c>
      <c r="C19" s="20">
        <f t="shared" si="0"/>
        <v>327.67055159957516</v>
      </c>
      <c r="D19" s="20">
        <f t="shared" si="1"/>
        <v>188.65880243611898</v>
      </c>
      <c r="E19" s="20">
        <f t="shared" si="2"/>
        <v>109.2235171998584</v>
      </c>
      <c r="F19" s="19">
        <v>1500</v>
      </c>
      <c r="G19" s="21">
        <f t="shared" si="3"/>
        <v>1273.3333333333333</v>
      </c>
      <c r="H19" s="20">
        <v>96.6</v>
      </c>
      <c r="I19" s="24">
        <v>0.96</v>
      </c>
      <c r="J19" s="25">
        <v>1.2</v>
      </c>
      <c r="K19" s="26">
        <v>1.6</v>
      </c>
      <c r="L19" s="26">
        <v>2.1</v>
      </c>
      <c r="M19" s="26">
        <v>9</v>
      </c>
      <c r="N19" s="19">
        <v>1367</v>
      </c>
    </row>
    <row r="20" spans="1:14" ht="14.25">
      <c r="A20" s="19" t="s">
        <v>37</v>
      </c>
      <c r="B20" s="19">
        <v>220</v>
      </c>
      <c r="C20" s="20">
        <f t="shared" si="0"/>
        <v>360.4376067595327</v>
      </c>
      <c r="D20" s="20">
        <f t="shared" si="1"/>
        <v>207.5246826797309</v>
      </c>
      <c r="E20" s="20">
        <f t="shared" si="2"/>
        <v>120.14586891984425</v>
      </c>
      <c r="F20" s="19">
        <v>1500</v>
      </c>
      <c r="G20" s="21">
        <f t="shared" si="3"/>
        <v>1400.6666666666667</v>
      </c>
      <c r="H20" s="20">
        <v>96.6</v>
      </c>
      <c r="I20" s="24">
        <v>0.96</v>
      </c>
      <c r="J20" s="25">
        <v>1.2</v>
      </c>
      <c r="K20" s="26">
        <v>1.6</v>
      </c>
      <c r="L20" s="26">
        <v>2.1</v>
      </c>
      <c r="M20" s="26">
        <v>9</v>
      </c>
      <c r="N20" s="19">
        <v>1550</v>
      </c>
    </row>
    <row r="21" spans="1:14" ht="14.25">
      <c r="A21" s="19" t="s">
        <v>38</v>
      </c>
      <c r="B21" s="19">
        <v>250</v>
      </c>
      <c r="C21" s="20">
        <f t="shared" si="0"/>
        <v>409.1646236364911</v>
      </c>
      <c r="D21" s="20">
        <f t="shared" si="1"/>
        <v>235.579631790707</v>
      </c>
      <c r="E21" s="20">
        <f t="shared" si="2"/>
        <v>136.3882078788304</v>
      </c>
      <c r="F21" s="19">
        <v>1500</v>
      </c>
      <c r="G21" s="21">
        <f t="shared" si="3"/>
        <v>1591.6666666666667</v>
      </c>
      <c r="H21" s="20">
        <v>96.7</v>
      </c>
      <c r="I21" s="24">
        <v>0.96</v>
      </c>
      <c r="J21" s="25">
        <v>1.2</v>
      </c>
      <c r="K21" s="26">
        <v>1.6</v>
      </c>
      <c r="L21" s="26">
        <v>2.1</v>
      </c>
      <c r="M21" s="26">
        <v>9</v>
      </c>
      <c r="N21" s="19">
        <v>1620</v>
      </c>
    </row>
    <row r="22" spans="1:14" ht="14.25">
      <c r="A22" s="19" t="s">
        <v>39</v>
      </c>
      <c r="B22" s="19">
        <v>280</v>
      </c>
      <c r="C22" s="20">
        <f t="shared" si="0"/>
        <v>457.7909648587453</v>
      </c>
      <c r="D22" s="20">
        <f t="shared" si="1"/>
        <v>263.57661613079273</v>
      </c>
      <c r="E22" s="20">
        <f t="shared" si="2"/>
        <v>152.59698828624843</v>
      </c>
      <c r="F22" s="19">
        <v>1500</v>
      </c>
      <c r="G22" s="21">
        <f t="shared" si="3"/>
        <v>1782.6666666666667</v>
      </c>
      <c r="H22" s="20">
        <v>96.8</v>
      </c>
      <c r="I22" s="24">
        <v>0.96</v>
      </c>
      <c r="J22" s="25">
        <v>1.2</v>
      </c>
      <c r="K22" s="26">
        <v>1.6</v>
      </c>
      <c r="L22" s="26">
        <v>2.1</v>
      </c>
      <c r="M22" s="26">
        <v>9</v>
      </c>
      <c r="N22" s="19">
        <v>1815</v>
      </c>
    </row>
    <row r="23" spans="1:14" ht="14.25">
      <c r="A23" s="19" t="s">
        <v>40</v>
      </c>
      <c r="B23" s="19">
        <v>315</v>
      </c>
      <c r="C23" s="20">
        <f t="shared" si="0"/>
        <v>515.0148354660885</v>
      </c>
      <c r="D23" s="20">
        <f t="shared" si="1"/>
        <v>296.52369314714184</v>
      </c>
      <c r="E23" s="20">
        <f t="shared" si="2"/>
        <v>171.67161182202946</v>
      </c>
      <c r="F23" s="19">
        <v>1500</v>
      </c>
      <c r="G23" s="21">
        <f t="shared" si="3"/>
        <v>2005.5</v>
      </c>
      <c r="H23" s="20">
        <v>96.8</v>
      </c>
      <c r="I23" s="24">
        <v>0.96</v>
      </c>
      <c r="J23" s="25">
        <v>1.2</v>
      </c>
      <c r="K23" s="26">
        <v>1.6</v>
      </c>
      <c r="L23" s="26">
        <v>2.1</v>
      </c>
      <c r="M23" s="26">
        <v>9</v>
      </c>
      <c r="N23" s="19">
        <v>1875</v>
      </c>
    </row>
    <row r="24" spans="1:14" ht="14.25">
      <c r="A24" s="19" t="s">
        <v>41</v>
      </c>
      <c r="B24" s="19">
        <v>3</v>
      </c>
      <c r="C24" s="20">
        <f t="shared" si="0"/>
        <v>5.1890123417244185</v>
      </c>
      <c r="D24" s="20">
        <f t="shared" si="1"/>
        <v>2.987613166447393</v>
      </c>
      <c r="E24" s="20">
        <f t="shared" si="2"/>
        <v>1.7296707805748066</v>
      </c>
      <c r="F24" s="19">
        <v>1000</v>
      </c>
      <c r="G24" s="21">
        <f t="shared" si="3"/>
        <v>28.65</v>
      </c>
      <c r="H24" s="20">
        <v>91.5</v>
      </c>
      <c r="I24" s="24">
        <v>0.96</v>
      </c>
      <c r="J24" s="25">
        <v>1.2</v>
      </c>
      <c r="K24" s="26">
        <v>1.6</v>
      </c>
      <c r="L24" s="26">
        <v>2.1</v>
      </c>
      <c r="M24" s="26">
        <v>9</v>
      </c>
      <c r="N24" s="19">
        <v>86</v>
      </c>
    </row>
    <row r="25" spans="1:14" ht="14.25">
      <c r="A25" s="19" t="s">
        <v>42</v>
      </c>
      <c r="B25" s="19">
        <v>4</v>
      </c>
      <c r="C25" s="20">
        <f t="shared" si="0"/>
        <v>6.85129335162748</v>
      </c>
      <c r="D25" s="20">
        <f t="shared" si="1"/>
        <v>3.944684050937034</v>
      </c>
      <c r="E25" s="20">
        <f t="shared" si="2"/>
        <v>2.283764450542493</v>
      </c>
      <c r="F25" s="19">
        <v>1000</v>
      </c>
      <c r="G25" s="21">
        <f t="shared" si="3"/>
        <v>38.2</v>
      </c>
      <c r="H25" s="20">
        <v>92.4</v>
      </c>
      <c r="I25" s="24">
        <v>0.96</v>
      </c>
      <c r="J25" s="25">
        <v>1.2</v>
      </c>
      <c r="K25" s="26">
        <v>1.6</v>
      </c>
      <c r="L25" s="26">
        <v>2.1</v>
      </c>
      <c r="M25" s="26">
        <v>9</v>
      </c>
      <c r="N25" s="19">
        <v>96</v>
      </c>
    </row>
    <row r="26" spans="1:14" ht="14.25">
      <c r="A26" s="19" t="s">
        <v>43</v>
      </c>
      <c r="B26" s="19">
        <v>5.5</v>
      </c>
      <c r="C26" s="20">
        <f t="shared" si="0"/>
        <v>9.349697318198404</v>
      </c>
      <c r="D26" s="20">
        <f t="shared" si="1"/>
        <v>5.3831590619930205</v>
      </c>
      <c r="E26" s="20">
        <f t="shared" si="2"/>
        <v>3.1165657727328013</v>
      </c>
      <c r="F26" s="19">
        <v>1000</v>
      </c>
      <c r="G26" s="21">
        <f t="shared" si="3"/>
        <v>52.525</v>
      </c>
      <c r="H26" s="20">
        <v>93.1</v>
      </c>
      <c r="I26" s="24">
        <v>0.96</v>
      </c>
      <c r="J26" s="25">
        <v>1.2</v>
      </c>
      <c r="K26" s="26">
        <v>1.6</v>
      </c>
      <c r="L26" s="26">
        <v>2</v>
      </c>
      <c r="M26" s="26">
        <v>9</v>
      </c>
      <c r="N26" s="19">
        <v>103</v>
      </c>
    </row>
    <row r="27" spans="1:14" ht="14.25">
      <c r="A27" s="19" t="s">
        <v>44</v>
      </c>
      <c r="B27" s="19">
        <v>7.5</v>
      </c>
      <c r="C27" s="20">
        <f t="shared" si="0"/>
        <v>12.667946351861909</v>
      </c>
      <c r="D27" s="20">
        <f t="shared" si="1"/>
        <v>7.293666081375037</v>
      </c>
      <c r="E27" s="20">
        <f t="shared" si="2"/>
        <v>4.222648783953971</v>
      </c>
      <c r="F27" s="19">
        <v>1000</v>
      </c>
      <c r="G27" s="21">
        <f t="shared" si="3"/>
        <v>71.625</v>
      </c>
      <c r="H27" s="20">
        <v>93.7</v>
      </c>
      <c r="I27" s="24">
        <v>0.96</v>
      </c>
      <c r="J27" s="25">
        <v>1.2</v>
      </c>
      <c r="K27" s="26">
        <v>1.6</v>
      </c>
      <c r="L27" s="26">
        <v>2</v>
      </c>
      <c r="M27" s="26">
        <v>9</v>
      </c>
      <c r="N27" s="19">
        <v>129</v>
      </c>
    </row>
    <row r="28" spans="1:14" ht="14.25">
      <c r="A28" s="19" t="s">
        <v>45</v>
      </c>
      <c r="B28" s="19">
        <v>11</v>
      </c>
      <c r="C28" s="20">
        <f t="shared" si="0"/>
        <v>18.461438395000453</v>
      </c>
      <c r="D28" s="20">
        <f t="shared" si="1"/>
        <v>10.62931301530329</v>
      </c>
      <c r="E28" s="20">
        <f t="shared" si="2"/>
        <v>6.153812798333485</v>
      </c>
      <c r="F28" s="19">
        <v>1000</v>
      </c>
      <c r="G28" s="21">
        <f t="shared" si="3"/>
        <v>105.05</v>
      </c>
      <c r="H28" s="20">
        <v>94.3</v>
      </c>
      <c r="I28" s="24">
        <v>0.96</v>
      </c>
      <c r="J28" s="25">
        <v>1.2</v>
      </c>
      <c r="K28" s="26">
        <v>1.6</v>
      </c>
      <c r="L28" s="26">
        <v>2</v>
      </c>
      <c r="M28" s="26">
        <v>9</v>
      </c>
      <c r="N28" s="19">
        <v>149</v>
      </c>
    </row>
    <row r="29" spans="1:14" ht="14.25">
      <c r="A29" s="19" t="s">
        <v>46</v>
      </c>
      <c r="B29" s="19">
        <v>15</v>
      </c>
      <c r="C29" s="20">
        <f t="shared" si="0"/>
        <v>25.068354238003394</v>
      </c>
      <c r="D29" s="20">
        <f t="shared" si="1"/>
        <v>14.433294864304985</v>
      </c>
      <c r="E29" s="20">
        <f t="shared" si="2"/>
        <v>8.356118079334466</v>
      </c>
      <c r="F29" s="19">
        <v>1000</v>
      </c>
      <c r="G29" s="21">
        <f t="shared" si="3"/>
        <v>143.25</v>
      </c>
      <c r="H29" s="20">
        <v>94.7</v>
      </c>
      <c r="I29" s="24">
        <v>0.96</v>
      </c>
      <c r="J29" s="25">
        <v>1.2</v>
      </c>
      <c r="K29" s="26">
        <v>1.6</v>
      </c>
      <c r="L29" s="26">
        <v>2</v>
      </c>
      <c r="M29" s="26">
        <v>9</v>
      </c>
      <c r="N29" s="19">
        <v>199</v>
      </c>
    </row>
    <row r="30" spans="1:14" ht="14.25">
      <c r="A30" s="19" t="s">
        <v>47</v>
      </c>
      <c r="B30" s="19">
        <v>18.5</v>
      </c>
      <c r="C30" s="20">
        <f t="shared" si="0"/>
        <v>30.78759425676134</v>
      </c>
      <c r="D30" s="20">
        <f t="shared" si="1"/>
        <v>17.726190632680776</v>
      </c>
      <c r="E30" s="20">
        <f t="shared" si="2"/>
        <v>10.262531418920448</v>
      </c>
      <c r="F30" s="19">
        <v>1000</v>
      </c>
      <c r="G30" s="21">
        <f t="shared" si="3"/>
        <v>176.675</v>
      </c>
      <c r="H30" s="20">
        <v>95.1</v>
      </c>
      <c r="I30" s="24">
        <v>0.96</v>
      </c>
      <c r="J30" s="25">
        <v>1.2</v>
      </c>
      <c r="K30" s="26">
        <v>1.6</v>
      </c>
      <c r="L30" s="26">
        <v>2.1</v>
      </c>
      <c r="M30" s="26">
        <v>9</v>
      </c>
      <c r="N30" s="19">
        <v>260</v>
      </c>
    </row>
    <row r="31" spans="1:14" ht="14.25">
      <c r="A31" s="19" t="s">
        <v>48</v>
      </c>
      <c r="B31" s="19">
        <v>22</v>
      </c>
      <c r="C31" s="20">
        <f t="shared" si="0"/>
        <v>36.497141313386635</v>
      </c>
      <c r="D31" s="20">
        <f t="shared" si="1"/>
        <v>21.013505604677157</v>
      </c>
      <c r="E31" s="20">
        <f t="shared" si="2"/>
        <v>12.16571377112888</v>
      </c>
      <c r="F31" s="19">
        <v>1000</v>
      </c>
      <c r="G31" s="21">
        <f t="shared" si="3"/>
        <v>210.1</v>
      </c>
      <c r="H31" s="20">
        <v>95.4</v>
      </c>
      <c r="I31" s="24">
        <v>0.96</v>
      </c>
      <c r="J31" s="25">
        <v>1.2</v>
      </c>
      <c r="K31" s="26">
        <v>1.6</v>
      </c>
      <c r="L31" s="26">
        <v>2</v>
      </c>
      <c r="M31" s="26">
        <v>9</v>
      </c>
      <c r="N31" s="19">
        <v>275</v>
      </c>
    </row>
    <row r="32" spans="1:14" ht="14.25">
      <c r="A32" s="19" t="s">
        <v>49</v>
      </c>
      <c r="B32" s="19">
        <v>30</v>
      </c>
      <c r="C32" s="20">
        <f t="shared" si="0"/>
        <v>49.6128139255783</v>
      </c>
      <c r="D32" s="20">
        <f t="shared" si="1"/>
        <v>28.564953472302662</v>
      </c>
      <c r="E32" s="20">
        <f t="shared" si="2"/>
        <v>16.537604641859435</v>
      </c>
      <c r="F32" s="19">
        <v>1000</v>
      </c>
      <c r="G32" s="21">
        <f t="shared" si="3"/>
        <v>286.5</v>
      </c>
      <c r="H32" s="20">
        <v>95.7</v>
      </c>
      <c r="I32" s="24">
        <v>0.96</v>
      </c>
      <c r="J32" s="25">
        <v>1.2</v>
      </c>
      <c r="K32" s="26">
        <v>1.6</v>
      </c>
      <c r="L32" s="26">
        <v>2</v>
      </c>
      <c r="M32" s="26">
        <v>9</v>
      </c>
      <c r="N32" s="19">
        <v>356</v>
      </c>
    </row>
    <row r="33" spans="1:14" ht="14.25">
      <c r="A33" s="19" t="s">
        <v>50</v>
      </c>
      <c r="B33" s="19">
        <v>37</v>
      </c>
      <c r="C33" s="20">
        <f t="shared" si="0"/>
        <v>61.061526878373364</v>
      </c>
      <c r="D33" s="20">
        <f t="shared" si="1"/>
        <v>35.15663668754831</v>
      </c>
      <c r="E33" s="20">
        <f t="shared" si="2"/>
        <v>20.35384229279113</v>
      </c>
      <c r="F33" s="19">
        <v>1000</v>
      </c>
      <c r="G33" s="21">
        <f t="shared" si="3"/>
        <v>353.35</v>
      </c>
      <c r="H33" s="20">
        <v>95.9</v>
      </c>
      <c r="I33" s="24">
        <v>0.96</v>
      </c>
      <c r="J33" s="25">
        <v>1.2</v>
      </c>
      <c r="K33" s="26">
        <v>1.6</v>
      </c>
      <c r="L33" s="26">
        <v>2.1</v>
      </c>
      <c r="M33" s="26">
        <v>9</v>
      </c>
      <c r="N33" s="19">
        <v>426</v>
      </c>
    </row>
    <row r="34" spans="1:14" ht="14.25">
      <c r="A34" s="19" t="s">
        <v>51</v>
      </c>
      <c r="B34" s="19">
        <v>45</v>
      </c>
      <c r="C34" s="20">
        <f t="shared" si="0"/>
        <v>74.1866608230913</v>
      </c>
      <c r="D34" s="20">
        <f t="shared" si="1"/>
        <v>42.71353198905257</v>
      </c>
      <c r="E34" s="20">
        <f t="shared" si="2"/>
        <v>24.72888694103044</v>
      </c>
      <c r="F34" s="19">
        <v>1000</v>
      </c>
      <c r="G34" s="21">
        <f t="shared" si="3"/>
        <v>429.75</v>
      </c>
      <c r="H34" s="20">
        <v>96</v>
      </c>
      <c r="I34" s="24">
        <v>0.96</v>
      </c>
      <c r="J34" s="25">
        <v>1.2</v>
      </c>
      <c r="K34" s="26">
        <v>1.6</v>
      </c>
      <c r="L34" s="26">
        <v>2.1</v>
      </c>
      <c r="M34" s="26">
        <v>9</v>
      </c>
      <c r="N34" s="19">
        <v>558</v>
      </c>
    </row>
    <row r="35" spans="1:14" ht="14.25">
      <c r="A35" s="19" t="s">
        <v>52</v>
      </c>
      <c r="B35" s="19">
        <v>55</v>
      </c>
      <c r="C35" s="20">
        <f t="shared" si="0"/>
        <v>90.57823312427382</v>
      </c>
      <c r="D35" s="20">
        <f t="shared" si="1"/>
        <v>52.15110392003644</v>
      </c>
      <c r="E35" s="20">
        <f t="shared" si="2"/>
        <v>30.192744374757943</v>
      </c>
      <c r="F35" s="19">
        <v>1000</v>
      </c>
      <c r="G35" s="21">
        <f t="shared" si="3"/>
        <v>525.25</v>
      </c>
      <c r="H35" s="20">
        <v>96.1</v>
      </c>
      <c r="I35" s="24">
        <v>0.96</v>
      </c>
      <c r="J35" s="25">
        <v>1.2</v>
      </c>
      <c r="K35" s="26">
        <v>1.6</v>
      </c>
      <c r="L35" s="26">
        <v>2.1</v>
      </c>
      <c r="M35" s="26">
        <v>9</v>
      </c>
      <c r="N35" s="19">
        <v>607</v>
      </c>
    </row>
    <row r="36" spans="1:14" ht="14.25">
      <c r="A36" s="19" t="s">
        <v>53</v>
      </c>
      <c r="B36" s="19">
        <v>75</v>
      </c>
      <c r="C36" s="20">
        <f t="shared" si="0"/>
        <v>123.38737766834312</v>
      </c>
      <c r="D36" s="20">
        <f t="shared" si="1"/>
        <v>71.04121744540967</v>
      </c>
      <c r="E36" s="20">
        <f t="shared" si="2"/>
        <v>41.129125889447714</v>
      </c>
      <c r="F36" s="19">
        <v>1000</v>
      </c>
      <c r="G36" s="21">
        <f t="shared" si="3"/>
        <v>716.25</v>
      </c>
      <c r="H36" s="20">
        <v>96.2</v>
      </c>
      <c r="I36" s="24">
        <v>0.96</v>
      </c>
      <c r="J36" s="25">
        <v>1.2</v>
      </c>
      <c r="K36" s="26">
        <v>1.6</v>
      </c>
      <c r="L36" s="26">
        <v>2</v>
      </c>
      <c r="M36" s="26">
        <v>9</v>
      </c>
      <c r="N36" s="19">
        <v>983</v>
      </c>
    </row>
    <row r="37" spans="1:14" ht="14.25">
      <c r="A37" s="19" t="s">
        <v>54</v>
      </c>
      <c r="B37" s="19">
        <v>90</v>
      </c>
      <c r="C37" s="20">
        <f t="shared" si="0"/>
        <v>148.06485320201173</v>
      </c>
      <c r="D37" s="20">
        <f t="shared" si="1"/>
        <v>85.24946093449161</v>
      </c>
      <c r="E37" s="20">
        <f t="shared" si="2"/>
        <v>49.354951067337254</v>
      </c>
      <c r="F37" s="19">
        <v>1000</v>
      </c>
      <c r="G37" s="21">
        <f t="shared" si="3"/>
        <v>859.5</v>
      </c>
      <c r="H37" s="20">
        <v>96.2</v>
      </c>
      <c r="I37" s="24">
        <v>0.96</v>
      </c>
      <c r="J37" s="25">
        <v>1.2</v>
      </c>
      <c r="K37" s="26">
        <v>1.6</v>
      </c>
      <c r="L37" s="26">
        <v>2</v>
      </c>
      <c r="M37" s="26">
        <v>9</v>
      </c>
      <c r="N37" s="19">
        <v>1078</v>
      </c>
    </row>
    <row r="38" spans="1:14" ht="14.25">
      <c r="A38" s="19" t="s">
        <v>55</v>
      </c>
      <c r="B38" s="19">
        <v>110</v>
      </c>
      <c r="C38" s="20">
        <f t="shared" si="0"/>
        <v>180.78023267378427</v>
      </c>
      <c r="D38" s="20">
        <f t="shared" si="1"/>
        <v>104.08558850914852</v>
      </c>
      <c r="E38" s="20">
        <f t="shared" si="2"/>
        <v>60.2600775579281</v>
      </c>
      <c r="F38" s="19">
        <v>1000</v>
      </c>
      <c r="G38" s="21">
        <f t="shared" si="3"/>
        <v>1050.5</v>
      </c>
      <c r="H38" s="20">
        <v>96.3</v>
      </c>
      <c r="I38" s="24">
        <v>0.96</v>
      </c>
      <c r="J38" s="25">
        <v>1.2</v>
      </c>
      <c r="K38" s="26">
        <v>1.6</v>
      </c>
      <c r="L38" s="26">
        <v>2</v>
      </c>
      <c r="M38" s="26">
        <v>9</v>
      </c>
      <c r="N38" s="19">
        <v>1200</v>
      </c>
    </row>
    <row r="39" spans="1:14" ht="14.25">
      <c r="A39" s="19" t="s">
        <v>56</v>
      </c>
      <c r="B39" s="19">
        <v>132</v>
      </c>
      <c r="C39" s="20">
        <f t="shared" si="0"/>
        <v>216.93627920854115</v>
      </c>
      <c r="D39" s="20">
        <f t="shared" si="1"/>
        <v>124.90270621097822</v>
      </c>
      <c r="E39" s="20">
        <f t="shared" si="2"/>
        <v>72.31209306951372</v>
      </c>
      <c r="F39" s="19">
        <v>1000</v>
      </c>
      <c r="G39" s="21">
        <f t="shared" si="3"/>
        <v>1260.6</v>
      </c>
      <c r="H39" s="20">
        <v>96.3</v>
      </c>
      <c r="I39" s="24">
        <v>0.96</v>
      </c>
      <c r="J39" s="25">
        <v>1.2</v>
      </c>
      <c r="K39" s="26">
        <v>1.6</v>
      </c>
      <c r="L39" s="26">
        <v>2</v>
      </c>
      <c r="M39" s="26">
        <v>9</v>
      </c>
      <c r="N39" s="19">
        <v>1275</v>
      </c>
    </row>
    <row r="40" spans="1:14" ht="14.25">
      <c r="A40" s="19" t="s">
        <v>57</v>
      </c>
      <c r="B40" s="19">
        <v>160</v>
      </c>
      <c r="C40" s="20">
        <f t="shared" si="0"/>
        <v>262.9530657073226</v>
      </c>
      <c r="D40" s="20">
        <f t="shared" si="1"/>
        <v>151.39721964967057</v>
      </c>
      <c r="E40" s="20">
        <f t="shared" si="2"/>
        <v>87.65102190244089</v>
      </c>
      <c r="F40" s="19">
        <v>1000</v>
      </c>
      <c r="G40" s="21">
        <f t="shared" si="3"/>
        <v>1528</v>
      </c>
      <c r="H40" s="20">
        <v>96.3</v>
      </c>
      <c r="I40" s="24">
        <v>0.96</v>
      </c>
      <c r="J40" s="25">
        <v>1.2</v>
      </c>
      <c r="K40" s="26">
        <v>1.6</v>
      </c>
      <c r="L40" s="26">
        <v>1.9</v>
      </c>
      <c r="M40" s="26">
        <v>9</v>
      </c>
      <c r="N40" s="19">
        <v>1705</v>
      </c>
    </row>
    <row r="41" spans="1:14" ht="14.25">
      <c r="A41" s="19" t="s">
        <v>58</v>
      </c>
      <c r="B41" s="19">
        <v>185</v>
      </c>
      <c r="C41" s="20">
        <f t="shared" si="0"/>
        <v>303.72408857033236</v>
      </c>
      <c r="D41" s="20">
        <f t="shared" si="1"/>
        <v>174.87144493443373</v>
      </c>
      <c r="E41" s="20">
        <f t="shared" si="2"/>
        <v>101.24136285677744</v>
      </c>
      <c r="F41" s="19">
        <v>1000</v>
      </c>
      <c r="G41" s="21">
        <f t="shared" si="3"/>
        <v>1766.75</v>
      </c>
      <c r="H41" s="20">
        <v>96.4</v>
      </c>
      <c r="I41" s="24">
        <v>0.96</v>
      </c>
      <c r="J41" s="25">
        <v>1.2</v>
      </c>
      <c r="K41" s="26">
        <v>1.6</v>
      </c>
      <c r="L41" s="26">
        <v>1.9</v>
      </c>
      <c r="M41" s="26">
        <v>9</v>
      </c>
      <c r="N41" s="19">
        <v>1815</v>
      </c>
    </row>
    <row r="42" spans="1:14" ht="14.25">
      <c r="A42" s="19" t="s">
        <v>59</v>
      </c>
      <c r="B42" s="19">
        <v>200</v>
      </c>
      <c r="C42" s="20">
        <f t="shared" si="0"/>
        <v>328.35036602198085</v>
      </c>
      <c r="D42" s="20">
        <f t="shared" si="1"/>
        <v>189.05021073992836</v>
      </c>
      <c r="E42" s="20">
        <f t="shared" si="2"/>
        <v>109.45012200732697</v>
      </c>
      <c r="F42" s="19">
        <v>1000</v>
      </c>
      <c r="G42" s="21">
        <f t="shared" si="3"/>
        <v>1910</v>
      </c>
      <c r="H42" s="20">
        <v>96.4</v>
      </c>
      <c r="I42" s="24">
        <v>0.96</v>
      </c>
      <c r="J42" s="25">
        <v>1.2</v>
      </c>
      <c r="K42" s="26">
        <v>1.6</v>
      </c>
      <c r="L42" s="26">
        <v>1.9</v>
      </c>
      <c r="M42" s="26">
        <v>9</v>
      </c>
      <c r="N42" s="19">
        <v>1845</v>
      </c>
    </row>
    <row r="43" spans="1:14" ht="14.25">
      <c r="A43" s="19" t="s">
        <v>60</v>
      </c>
      <c r="B43" s="19">
        <v>220</v>
      </c>
      <c r="C43" s="20">
        <f t="shared" si="0"/>
        <v>361.18540262417895</v>
      </c>
      <c r="D43" s="20">
        <f t="shared" si="1"/>
        <v>207.9552318139212</v>
      </c>
      <c r="E43" s="20">
        <f t="shared" si="2"/>
        <v>120.39513420805967</v>
      </c>
      <c r="F43" s="19">
        <v>1000</v>
      </c>
      <c r="G43" s="21">
        <f t="shared" si="3"/>
        <v>2101</v>
      </c>
      <c r="H43" s="20">
        <v>96.4</v>
      </c>
      <c r="I43" s="24">
        <v>0.96</v>
      </c>
      <c r="J43" s="25">
        <v>1.2</v>
      </c>
      <c r="K43" s="26">
        <v>1.6</v>
      </c>
      <c r="L43" s="26">
        <v>1.9</v>
      </c>
      <c r="M43" s="26">
        <v>9</v>
      </c>
      <c r="N43" s="19">
        <v>1915</v>
      </c>
    </row>
    <row r="44" spans="1:14" ht="14.25">
      <c r="A44" s="19" t="s">
        <v>61</v>
      </c>
      <c r="B44" s="19">
        <v>250</v>
      </c>
      <c r="C44" s="20">
        <f t="shared" si="0"/>
        <v>410.4379575274761</v>
      </c>
      <c r="D44" s="20">
        <f t="shared" si="1"/>
        <v>236.3127634249105</v>
      </c>
      <c r="E44" s="20">
        <f t="shared" si="2"/>
        <v>136.8126525091587</v>
      </c>
      <c r="F44" s="19">
        <v>1000</v>
      </c>
      <c r="G44" s="21">
        <f t="shared" si="3"/>
        <v>2387.5</v>
      </c>
      <c r="H44" s="20">
        <v>96.4</v>
      </c>
      <c r="I44" s="24">
        <v>0.96</v>
      </c>
      <c r="J44" s="25">
        <v>1.2</v>
      </c>
      <c r="K44" s="26">
        <v>1.6</v>
      </c>
      <c r="L44" s="26">
        <v>1.9</v>
      </c>
      <c r="M44" s="26">
        <v>9</v>
      </c>
      <c r="N44" s="19">
        <v>1965</v>
      </c>
    </row>
    <row r="45" spans="1:14" ht="14.25">
      <c r="A45" s="19" t="s">
        <v>62</v>
      </c>
      <c r="B45" s="19">
        <v>4</v>
      </c>
      <c r="C45" s="20">
        <f t="shared" si="0"/>
        <v>6.896073046736156</v>
      </c>
      <c r="D45" s="20">
        <f t="shared" si="1"/>
        <v>3.9704662996359685</v>
      </c>
      <c r="E45" s="20">
        <f t="shared" si="2"/>
        <v>2.298691015578719</v>
      </c>
      <c r="F45" s="19">
        <v>750</v>
      </c>
      <c r="G45" s="21">
        <f t="shared" si="3"/>
        <v>50.93333333333333</v>
      </c>
      <c r="H45" s="20">
        <v>91.8</v>
      </c>
      <c r="I45" s="24">
        <v>0.96</v>
      </c>
      <c r="J45" s="25">
        <v>1.2</v>
      </c>
      <c r="K45" s="26">
        <v>1.6</v>
      </c>
      <c r="L45" s="26">
        <v>1.9</v>
      </c>
      <c r="M45" s="26">
        <v>9</v>
      </c>
      <c r="N45" s="19">
        <v>114</v>
      </c>
    </row>
    <row r="46" spans="1:14" ht="14.25">
      <c r="A46" s="19" t="s">
        <v>63</v>
      </c>
      <c r="B46" s="19">
        <v>5.5</v>
      </c>
      <c r="C46" s="20">
        <f t="shared" si="0"/>
        <v>9.400181644970534</v>
      </c>
      <c r="D46" s="20">
        <f t="shared" si="1"/>
        <v>5.412225795589095</v>
      </c>
      <c r="E46" s="20">
        <f t="shared" si="2"/>
        <v>3.1333938816568447</v>
      </c>
      <c r="F46" s="19">
        <v>750</v>
      </c>
      <c r="G46" s="21">
        <f t="shared" si="3"/>
        <v>70.03333333333333</v>
      </c>
      <c r="H46" s="20">
        <v>92.6</v>
      </c>
      <c r="I46" s="24">
        <v>0.96</v>
      </c>
      <c r="J46" s="25">
        <v>1.2</v>
      </c>
      <c r="K46" s="26">
        <v>1.6</v>
      </c>
      <c r="L46" s="26">
        <v>2</v>
      </c>
      <c r="M46" s="26">
        <v>9</v>
      </c>
      <c r="N46" s="19">
        <v>126</v>
      </c>
    </row>
    <row r="47" spans="1:14" ht="14.25">
      <c r="A47" s="18" t="s">
        <v>64</v>
      </c>
      <c r="B47" s="18">
        <v>7.5</v>
      </c>
      <c r="C47" s="20">
        <f t="shared" si="0"/>
        <v>12.735907437440567</v>
      </c>
      <c r="D47" s="20">
        <f t="shared" si="1"/>
        <v>7.332795191253659</v>
      </c>
      <c r="E47" s="20">
        <f t="shared" si="2"/>
        <v>4.245302479146856</v>
      </c>
      <c r="F47" s="18">
        <v>750</v>
      </c>
      <c r="G47" s="21">
        <f t="shared" si="3"/>
        <v>95.5</v>
      </c>
      <c r="H47" s="20">
        <v>93.2</v>
      </c>
      <c r="I47" s="24">
        <v>0.96</v>
      </c>
      <c r="J47" s="25">
        <v>1.2</v>
      </c>
      <c r="K47" s="26">
        <v>1.6</v>
      </c>
      <c r="L47" s="26">
        <v>2</v>
      </c>
      <c r="M47" s="26">
        <v>9</v>
      </c>
      <c r="N47" s="18">
        <v>164</v>
      </c>
    </row>
    <row r="48" spans="1:14" ht="14.25">
      <c r="A48" s="18" t="s">
        <v>65</v>
      </c>
      <c r="B48" s="18">
        <v>11</v>
      </c>
      <c r="C48" s="20">
        <f t="shared" si="0"/>
        <v>18.579654649397465</v>
      </c>
      <c r="D48" s="20">
        <f t="shared" si="1"/>
        <v>10.697376919350054</v>
      </c>
      <c r="E48" s="20">
        <f t="shared" si="2"/>
        <v>6.193218216465823</v>
      </c>
      <c r="F48" s="18">
        <v>750</v>
      </c>
      <c r="G48" s="21">
        <f t="shared" si="3"/>
        <v>140.06666666666666</v>
      </c>
      <c r="H48" s="20">
        <v>93.7</v>
      </c>
      <c r="I48" s="24">
        <v>0.96</v>
      </c>
      <c r="J48" s="25">
        <v>1.2</v>
      </c>
      <c r="K48" s="26">
        <v>1.6</v>
      </c>
      <c r="L48" s="26">
        <v>2</v>
      </c>
      <c r="M48" s="26">
        <v>9</v>
      </c>
      <c r="N48" s="18">
        <v>185</v>
      </c>
    </row>
    <row r="49" spans="1:14" ht="14.25">
      <c r="A49" s="18" t="s">
        <v>66</v>
      </c>
      <c r="B49" s="18">
        <v>15</v>
      </c>
      <c r="C49" s="20">
        <f t="shared" si="0"/>
        <v>25.201413443088338</v>
      </c>
      <c r="D49" s="20">
        <f t="shared" si="1"/>
        <v>14.509904709656926</v>
      </c>
      <c r="E49" s="20">
        <f t="shared" si="2"/>
        <v>8.400471147696116</v>
      </c>
      <c r="F49" s="18">
        <v>750</v>
      </c>
      <c r="G49" s="21">
        <f t="shared" si="3"/>
        <v>191</v>
      </c>
      <c r="H49" s="20">
        <v>94.2</v>
      </c>
      <c r="I49" s="24">
        <v>0.96</v>
      </c>
      <c r="J49" s="25">
        <v>1.2</v>
      </c>
      <c r="K49" s="26">
        <v>1.6</v>
      </c>
      <c r="L49" s="26">
        <v>2</v>
      </c>
      <c r="M49" s="26">
        <v>9</v>
      </c>
      <c r="N49" s="18">
        <v>235</v>
      </c>
    </row>
    <row r="50" spans="1:14" ht="14.25">
      <c r="A50" s="18" t="s">
        <v>67</v>
      </c>
      <c r="B50" s="18">
        <v>18.5</v>
      </c>
      <c r="C50" s="20">
        <f t="shared" si="0"/>
        <v>30.950319384968328</v>
      </c>
      <c r="D50" s="20">
        <f t="shared" si="1"/>
        <v>17.819880858012066</v>
      </c>
      <c r="E50" s="20">
        <f t="shared" si="2"/>
        <v>10.316773128322776</v>
      </c>
      <c r="F50" s="18">
        <v>750</v>
      </c>
      <c r="G50" s="21">
        <f t="shared" si="3"/>
        <v>235.56666666666666</v>
      </c>
      <c r="H50" s="20">
        <v>94.6</v>
      </c>
      <c r="I50" s="24">
        <v>0.96</v>
      </c>
      <c r="J50" s="25">
        <v>1.2</v>
      </c>
      <c r="K50" s="26">
        <v>1.6</v>
      </c>
      <c r="L50" s="26">
        <v>1.9</v>
      </c>
      <c r="M50" s="26">
        <v>9</v>
      </c>
      <c r="N50" s="18">
        <v>303</v>
      </c>
    </row>
    <row r="51" spans="1:14" ht="14.25">
      <c r="A51" s="18" t="s">
        <v>68</v>
      </c>
      <c r="B51" s="18">
        <v>22</v>
      </c>
      <c r="C51" s="20">
        <f t="shared" si="0"/>
        <v>36.68943394412102</v>
      </c>
      <c r="D51" s="20">
        <f t="shared" si="1"/>
        <v>21.12421954358483</v>
      </c>
      <c r="E51" s="20">
        <f t="shared" si="2"/>
        <v>12.22981131470701</v>
      </c>
      <c r="F51" s="18">
        <v>750</v>
      </c>
      <c r="G51" s="21">
        <f t="shared" si="3"/>
        <v>280.1333333333333</v>
      </c>
      <c r="H51" s="20">
        <v>94.9</v>
      </c>
      <c r="I51" s="24">
        <v>0.96</v>
      </c>
      <c r="J51" s="25">
        <v>1.2</v>
      </c>
      <c r="K51" s="26">
        <v>1.6</v>
      </c>
      <c r="L51" s="26">
        <v>1.9</v>
      </c>
      <c r="M51" s="26">
        <v>9</v>
      </c>
      <c r="N51" s="18">
        <v>335</v>
      </c>
    </row>
    <row r="52" spans="1:14" ht="14.25">
      <c r="A52" s="18" t="s">
        <v>69</v>
      </c>
      <c r="B52" s="18">
        <v>30</v>
      </c>
      <c r="C52" s="20">
        <f t="shared" si="0"/>
        <v>49.92582852447786</v>
      </c>
      <c r="D52" s="20">
        <f t="shared" si="1"/>
        <v>28.745173998941794</v>
      </c>
      <c r="E52" s="20">
        <f t="shared" si="2"/>
        <v>16.641942841492618</v>
      </c>
      <c r="F52" s="18">
        <v>750</v>
      </c>
      <c r="G52" s="21">
        <f t="shared" si="3"/>
        <v>382</v>
      </c>
      <c r="H52" s="20">
        <v>95.1</v>
      </c>
      <c r="I52" s="24">
        <v>0.96</v>
      </c>
      <c r="J52" s="25">
        <v>1.2</v>
      </c>
      <c r="K52" s="26">
        <v>1.6</v>
      </c>
      <c r="L52" s="26">
        <v>1.9</v>
      </c>
      <c r="M52" s="26">
        <v>9</v>
      </c>
      <c r="N52" s="18">
        <v>429</v>
      </c>
    </row>
    <row r="53" spans="1:14" ht="14.25">
      <c r="A53" s="18" t="s">
        <v>70</v>
      </c>
      <c r="B53" s="18">
        <v>37</v>
      </c>
      <c r="C53" s="20">
        <f t="shared" si="0"/>
        <v>61.445964613179505</v>
      </c>
      <c r="D53" s="20">
        <f t="shared" si="1"/>
        <v>35.377979625770024</v>
      </c>
      <c r="E53" s="20">
        <f t="shared" si="2"/>
        <v>20.481988204393172</v>
      </c>
      <c r="F53" s="18">
        <v>750</v>
      </c>
      <c r="G53" s="21">
        <f t="shared" si="3"/>
        <v>471.1333333333333</v>
      </c>
      <c r="H53" s="20">
        <v>95.3</v>
      </c>
      <c r="I53" s="24">
        <v>0.96</v>
      </c>
      <c r="J53" s="25">
        <v>1.2</v>
      </c>
      <c r="K53" s="26">
        <v>1.6</v>
      </c>
      <c r="L53" s="26">
        <v>1.9</v>
      </c>
      <c r="M53" s="26">
        <v>9</v>
      </c>
      <c r="N53" s="18">
        <v>577</v>
      </c>
    </row>
    <row r="54" spans="1:14" ht="14.25">
      <c r="A54" s="18" t="s">
        <v>71</v>
      </c>
      <c r="B54" s="18">
        <v>45</v>
      </c>
      <c r="C54" s="20">
        <f t="shared" si="0"/>
        <v>74.57507265986142</v>
      </c>
      <c r="D54" s="20">
        <f t="shared" si="1"/>
        <v>42.93716304658688</v>
      </c>
      <c r="E54" s="20">
        <f t="shared" si="2"/>
        <v>24.858357553287146</v>
      </c>
      <c r="F54" s="18">
        <v>750</v>
      </c>
      <c r="G54" s="21">
        <f t="shared" si="3"/>
        <v>573</v>
      </c>
      <c r="H54" s="20">
        <v>95.5</v>
      </c>
      <c r="I54" s="24">
        <v>0.96</v>
      </c>
      <c r="J54" s="25">
        <v>1.2</v>
      </c>
      <c r="K54" s="26">
        <v>1.6</v>
      </c>
      <c r="L54" s="26">
        <v>1.9</v>
      </c>
      <c r="M54" s="26">
        <v>9</v>
      </c>
      <c r="N54" s="18">
        <v>618</v>
      </c>
    </row>
    <row r="55" spans="1:14" ht="14.25">
      <c r="A55" s="18" t="s">
        <v>72</v>
      </c>
      <c r="B55" s="18">
        <v>55</v>
      </c>
      <c r="C55" s="20">
        <f t="shared" si="0"/>
        <v>91.05196865316647</v>
      </c>
      <c r="D55" s="20">
        <f t="shared" si="1"/>
        <v>52.42386073970191</v>
      </c>
      <c r="E55" s="20">
        <f t="shared" si="2"/>
        <v>30.35065621772216</v>
      </c>
      <c r="F55" s="18">
        <v>750</v>
      </c>
      <c r="G55" s="21">
        <f t="shared" si="3"/>
        <v>700.3333333333334</v>
      </c>
      <c r="H55" s="20">
        <v>95.6</v>
      </c>
      <c r="I55" s="24">
        <v>0.96</v>
      </c>
      <c r="J55" s="25">
        <v>1.2</v>
      </c>
      <c r="K55" s="26">
        <v>1.6</v>
      </c>
      <c r="L55" s="26">
        <v>1.8</v>
      </c>
      <c r="M55" s="26">
        <v>9</v>
      </c>
      <c r="N55" s="18">
        <v>900</v>
      </c>
    </row>
    <row r="56" spans="1:14" ht="14.25">
      <c r="A56" s="18" t="s">
        <v>73</v>
      </c>
      <c r="B56" s="18">
        <v>75</v>
      </c>
      <c r="C56" s="20">
        <f t="shared" si="0"/>
        <v>124.03203481394574</v>
      </c>
      <c r="D56" s="20">
        <f t="shared" si="1"/>
        <v>71.41238368075666</v>
      </c>
      <c r="E56" s="20">
        <f t="shared" si="2"/>
        <v>41.344011604648585</v>
      </c>
      <c r="F56" s="18">
        <v>750</v>
      </c>
      <c r="G56" s="21">
        <f t="shared" si="3"/>
        <v>955</v>
      </c>
      <c r="H56" s="20">
        <v>95.7</v>
      </c>
      <c r="I56" s="24">
        <v>0.96</v>
      </c>
      <c r="J56" s="25">
        <v>1.2</v>
      </c>
      <c r="K56" s="26">
        <v>1.6</v>
      </c>
      <c r="L56" s="26">
        <v>1.8</v>
      </c>
      <c r="M56" s="26">
        <v>9</v>
      </c>
      <c r="N56" s="18">
        <v>1088</v>
      </c>
    </row>
    <row r="57" spans="1:14" ht="14.25">
      <c r="A57" s="18" t="s">
        <v>74</v>
      </c>
      <c r="B57" s="18">
        <v>90</v>
      </c>
      <c r="C57" s="20">
        <f t="shared" si="0"/>
        <v>148.8384417767349</v>
      </c>
      <c r="D57" s="20">
        <f t="shared" si="1"/>
        <v>85.69486041690799</v>
      </c>
      <c r="E57" s="20">
        <f t="shared" si="2"/>
        <v>49.61281392557831</v>
      </c>
      <c r="F57" s="18">
        <v>750</v>
      </c>
      <c r="G57" s="21">
        <f t="shared" si="3"/>
        <v>1146</v>
      </c>
      <c r="H57" s="20">
        <v>95.7</v>
      </c>
      <c r="I57" s="24">
        <v>0.96</v>
      </c>
      <c r="J57" s="25">
        <v>1.2</v>
      </c>
      <c r="K57" s="26">
        <v>1.6</v>
      </c>
      <c r="L57" s="26">
        <v>1.8</v>
      </c>
      <c r="M57" s="26">
        <v>9</v>
      </c>
      <c r="N57" s="18">
        <v>1175</v>
      </c>
    </row>
    <row r="58" spans="1:14" ht="14.25">
      <c r="A58" s="18" t="s">
        <v>75</v>
      </c>
      <c r="B58" s="18">
        <v>110</v>
      </c>
      <c r="C58" s="20">
        <f t="shared" si="0"/>
        <v>181.91365106045376</v>
      </c>
      <c r="D58" s="20">
        <f t="shared" si="1"/>
        <v>104.73816273177643</v>
      </c>
      <c r="E58" s="20">
        <f t="shared" si="2"/>
        <v>60.63788368681792</v>
      </c>
      <c r="F58" s="18">
        <v>750</v>
      </c>
      <c r="G58" s="21">
        <f t="shared" si="3"/>
        <v>1400.6666666666667</v>
      </c>
      <c r="H58" s="20">
        <v>95.7</v>
      </c>
      <c r="I58" s="24">
        <v>0.96</v>
      </c>
      <c r="J58" s="25">
        <v>1.2</v>
      </c>
      <c r="K58" s="26">
        <v>1.6</v>
      </c>
      <c r="L58" s="26">
        <v>1.8</v>
      </c>
      <c r="M58" s="26">
        <v>9</v>
      </c>
      <c r="N58" s="18">
        <v>1315</v>
      </c>
    </row>
    <row r="59" spans="1:14" ht="14.25">
      <c r="A59" s="18" t="s">
        <v>76</v>
      </c>
      <c r="B59" s="18">
        <v>132</v>
      </c>
      <c r="C59" s="20">
        <f t="shared" si="0"/>
        <v>218.0685144862475</v>
      </c>
      <c r="D59" s="20">
        <f t="shared" si="1"/>
        <v>125.55459924965767</v>
      </c>
      <c r="E59" s="20">
        <f t="shared" si="2"/>
        <v>72.68950482874918</v>
      </c>
      <c r="F59" s="18">
        <v>750</v>
      </c>
      <c r="G59" s="21">
        <f t="shared" si="3"/>
        <v>1680.8</v>
      </c>
      <c r="H59" s="20">
        <v>95.8</v>
      </c>
      <c r="I59" s="24">
        <v>0.96</v>
      </c>
      <c r="J59" s="25">
        <v>1.2</v>
      </c>
      <c r="K59" s="26">
        <v>1.6</v>
      </c>
      <c r="L59" s="26">
        <v>1.8</v>
      </c>
      <c r="M59" s="26">
        <v>9</v>
      </c>
      <c r="N59" s="18">
        <v>1715</v>
      </c>
    </row>
    <row r="60" spans="1:14" ht="14.25">
      <c r="A60" s="18" t="s">
        <v>77</v>
      </c>
      <c r="B60" s="18">
        <v>160</v>
      </c>
      <c r="C60" s="20">
        <f t="shared" si="0"/>
        <v>264.3254721045424</v>
      </c>
      <c r="D60" s="20">
        <f t="shared" si="1"/>
        <v>152.18739302988809</v>
      </c>
      <c r="E60" s="20">
        <f t="shared" si="2"/>
        <v>88.10849070151416</v>
      </c>
      <c r="F60" s="18">
        <v>750</v>
      </c>
      <c r="G60" s="21">
        <f t="shared" si="3"/>
        <v>2037.3333333333333</v>
      </c>
      <c r="H60" s="20">
        <v>95.8</v>
      </c>
      <c r="I60" s="24">
        <v>0.96</v>
      </c>
      <c r="J60" s="25">
        <v>1.2</v>
      </c>
      <c r="K60" s="26">
        <v>1.6</v>
      </c>
      <c r="L60" s="26">
        <v>1.8</v>
      </c>
      <c r="M60" s="26">
        <v>9</v>
      </c>
      <c r="N60" s="18">
        <v>1820</v>
      </c>
    </row>
    <row r="61" spans="1:14" ht="14.25">
      <c r="A61" s="18" t="s">
        <v>78</v>
      </c>
      <c r="B61" s="18">
        <v>185</v>
      </c>
      <c r="C61" s="20">
        <f t="shared" si="0"/>
        <v>305.6263271208772</v>
      </c>
      <c r="D61" s="20">
        <f t="shared" si="1"/>
        <v>175.9666731908081</v>
      </c>
      <c r="E61" s="20">
        <f t="shared" si="2"/>
        <v>101.87544237362575</v>
      </c>
      <c r="F61" s="18">
        <v>750</v>
      </c>
      <c r="G61" s="21">
        <f t="shared" si="3"/>
        <v>2355.6666666666665</v>
      </c>
      <c r="H61" s="20">
        <v>95.8</v>
      </c>
      <c r="I61" s="24">
        <v>0.96</v>
      </c>
      <c r="J61" s="25">
        <v>1.2</v>
      </c>
      <c r="K61" s="26">
        <v>1.6</v>
      </c>
      <c r="L61" s="26">
        <v>1.8</v>
      </c>
      <c r="M61" s="26">
        <v>9</v>
      </c>
      <c r="N61" s="18">
        <v>1895</v>
      </c>
    </row>
    <row r="62" spans="1:14" ht="14.25">
      <c r="A62" s="18" t="s">
        <v>79</v>
      </c>
      <c r="B62" s="18">
        <v>200</v>
      </c>
      <c r="C62" s="20">
        <f t="shared" si="0"/>
        <v>330.40684013067806</v>
      </c>
      <c r="D62" s="20">
        <f t="shared" si="1"/>
        <v>190.2342412873601</v>
      </c>
      <c r="E62" s="20">
        <f t="shared" si="2"/>
        <v>110.13561337689269</v>
      </c>
      <c r="F62" s="18">
        <v>750</v>
      </c>
      <c r="G62" s="21">
        <f t="shared" si="3"/>
        <v>2546.6666666666665</v>
      </c>
      <c r="H62" s="20">
        <v>95.8</v>
      </c>
      <c r="I62" s="24">
        <v>0.96</v>
      </c>
      <c r="J62" s="25">
        <v>1.2</v>
      </c>
      <c r="K62" s="26">
        <v>1.6</v>
      </c>
      <c r="L62" s="26">
        <v>1.8</v>
      </c>
      <c r="M62" s="26">
        <v>9</v>
      </c>
      <c r="N62" s="18">
        <v>1910</v>
      </c>
    </row>
  </sheetData>
  <sheetProtection/>
  <mergeCells count="13">
    <mergeCell ref="C1:E1"/>
    <mergeCell ref="C3:E3"/>
    <mergeCell ref="A1:A3"/>
    <mergeCell ref="B2:B3"/>
    <mergeCell ref="F2:F3"/>
    <mergeCell ref="G2:G3"/>
    <mergeCell ref="H2:H3"/>
    <mergeCell ref="I1:I3"/>
    <mergeCell ref="J1:J3"/>
    <mergeCell ref="K1:K3"/>
    <mergeCell ref="L1:L3"/>
    <mergeCell ref="M1:M3"/>
    <mergeCell ref="N2:N3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2023-05-23T07:42:33Z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6238F779461B4B19856C7E262797A2CC_12</vt:lpwstr>
  </property>
</Properties>
</file>